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 6\Dropbox\2023\PROCESSOS\Processo 070-2023 PP 20 - Mão de obra terceirizada\"/>
    </mc:Choice>
  </mc:AlternateContent>
  <xr:revisionPtr revIDLastSave="0" documentId="8_{CFE52118-9A2C-4DFC-A624-98121551FF78}" xr6:coauthVersionLast="47" xr6:coauthVersionMax="47" xr10:uidLastSave="{00000000-0000-0000-0000-000000000000}"/>
  <bookViews>
    <workbookView xWindow="-120" yWindow="-120" windowWidth="21840" windowHeight="13020" tabRatio="500" xr2:uid="{00000000-000D-0000-FFFF-FFFF00000000}"/>
  </bookViews>
  <sheets>
    <sheet name="Verbas Recisórias" sheetId="1" r:id="rId1"/>
    <sheet name="Tabela dinâmica_Verbas Recisóri" sheetId="2" r:id="rId2"/>
  </sheets>
  <definedNames>
    <definedName name="_xlnm.Print_Area" localSheetId="0">'Verbas Recisórias'!$A$1:$T$22</definedName>
  </definedNames>
  <calcPr calcId="191029"/>
  <pivotCaches>
    <pivotCache cacheId="1" r:id="rId3"/>
  </pivotCaches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2" i="1" l="1"/>
  <c r="Q22" i="1"/>
  <c r="N22" i="1"/>
  <c r="M22" i="1"/>
  <c r="L22" i="1"/>
  <c r="K22" i="1"/>
  <c r="J22" i="1"/>
  <c r="O22" i="1" s="1"/>
  <c r="P22" i="1" s="1"/>
  <c r="R21" i="1"/>
  <c r="Q21" i="1"/>
  <c r="L21" i="1"/>
  <c r="N21" i="1" s="1"/>
  <c r="K21" i="1"/>
  <c r="M21" i="1" s="1"/>
  <c r="J21" i="1"/>
  <c r="O21" i="1" s="1"/>
  <c r="P21" i="1" s="1"/>
  <c r="R20" i="1"/>
  <c r="Q20" i="1"/>
  <c r="M20" i="1"/>
  <c r="L20" i="1"/>
  <c r="N20" i="1" s="1"/>
  <c r="K20" i="1"/>
  <c r="J20" i="1"/>
  <c r="O20" i="1" s="1"/>
  <c r="P20" i="1" s="1"/>
  <c r="Q19" i="1"/>
  <c r="R19" i="1" s="1"/>
  <c r="M19" i="1"/>
  <c r="L19" i="1"/>
  <c r="N19" i="1" s="1"/>
  <c r="K19" i="1"/>
  <c r="J19" i="1"/>
  <c r="O19" i="1" s="1"/>
  <c r="P19" i="1" s="1"/>
  <c r="Q18" i="1"/>
  <c r="R18" i="1" s="1"/>
  <c r="N18" i="1"/>
  <c r="L18" i="1"/>
  <c r="K18" i="1"/>
  <c r="M18" i="1" s="1"/>
  <c r="O18" i="1" s="1"/>
  <c r="P18" i="1" s="1"/>
  <c r="J18" i="1"/>
  <c r="Q17" i="1"/>
  <c r="R17" i="1" s="1"/>
  <c r="L17" i="1"/>
  <c r="N17" i="1" s="1"/>
  <c r="K17" i="1"/>
  <c r="J17" i="1"/>
  <c r="Q16" i="1"/>
  <c r="R16" i="1" s="1"/>
  <c r="M16" i="1"/>
  <c r="L16" i="1"/>
  <c r="N16" i="1" s="1"/>
  <c r="K16" i="1"/>
  <c r="J16" i="1"/>
  <c r="Q15" i="1"/>
  <c r="R15" i="1" s="1"/>
  <c r="M15" i="1"/>
  <c r="L15" i="1"/>
  <c r="N15" i="1" s="1"/>
  <c r="K15" i="1"/>
  <c r="J15" i="1"/>
  <c r="O15" i="1" s="1"/>
  <c r="P15" i="1" s="1"/>
  <c r="R14" i="1"/>
  <c r="Q14" i="1"/>
  <c r="N14" i="1"/>
  <c r="L14" i="1"/>
  <c r="K14" i="1"/>
  <c r="M14" i="1" s="1"/>
  <c r="O14" i="1" s="1"/>
  <c r="P14" i="1" s="1"/>
  <c r="J14" i="1"/>
  <c r="R13" i="1"/>
  <c r="Q13" i="1"/>
  <c r="L13" i="1"/>
  <c r="N13" i="1" s="1"/>
  <c r="K13" i="1"/>
  <c r="J13" i="1"/>
  <c r="R12" i="1"/>
  <c r="Q12" i="1"/>
  <c r="M12" i="1"/>
  <c r="L12" i="1"/>
  <c r="N12" i="1" s="1"/>
  <c r="K12" i="1"/>
  <c r="J12" i="1"/>
  <c r="O12" i="1" s="1"/>
  <c r="P12" i="1" s="1"/>
  <c r="Q11" i="1"/>
  <c r="R11" i="1" s="1"/>
  <c r="M11" i="1"/>
  <c r="L11" i="1"/>
  <c r="N11" i="1" s="1"/>
  <c r="K11" i="1"/>
  <c r="J11" i="1"/>
  <c r="O11" i="1" s="1"/>
  <c r="P11" i="1" s="1"/>
  <c r="R10" i="1"/>
  <c r="Q10" i="1"/>
  <c r="N10" i="1"/>
  <c r="L10" i="1"/>
  <c r="K10" i="1"/>
  <c r="M10" i="1" s="1"/>
  <c r="O10" i="1" s="1"/>
  <c r="P10" i="1" s="1"/>
  <c r="J10" i="1"/>
  <c r="R9" i="1"/>
  <c r="Q9" i="1"/>
  <c r="L9" i="1"/>
  <c r="N9" i="1" s="1"/>
  <c r="K9" i="1"/>
  <c r="J9" i="1"/>
  <c r="R8" i="1"/>
  <c r="Q8" i="1"/>
  <c r="M8" i="1"/>
  <c r="L8" i="1"/>
  <c r="N8" i="1" s="1"/>
  <c r="K8" i="1"/>
  <c r="J8" i="1"/>
  <c r="O8" i="1" s="1"/>
  <c r="P8" i="1" s="1"/>
  <c r="Q7" i="1"/>
  <c r="R7" i="1" s="1"/>
  <c r="M7" i="1"/>
  <c r="L7" i="1"/>
  <c r="N7" i="1" s="1"/>
  <c r="K7" i="1"/>
  <c r="J7" i="1"/>
  <c r="R6" i="1"/>
  <c r="Q6" i="1"/>
  <c r="N6" i="1"/>
  <c r="L6" i="1"/>
  <c r="K6" i="1"/>
  <c r="M6" i="1" s="1"/>
  <c r="O6" i="1" s="1"/>
  <c r="P6" i="1" s="1"/>
  <c r="J6" i="1"/>
  <c r="R5" i="1"/>
  <c r="Q5" i="1"/>
  <c r="L5" i="1"/>
  <c r="N5" i="1" s="1"/>
  <c r="K5" i="1"/>
  <c r="M5" i="1" s="1"/>
  <c r="J5" i="1"/>
  <c r="Q4" i="1"/>
  <c r="R4" i="1" s="1"/>
  <c r="M4" i="1"/>
  <c r="L4" i="1"/>
  <c r="N4" i="1" s="1"/>
  <c r="K4" i="1"/>
  <c r="J4" i="1"/>
  <c r="O4" i="1" s="1"/>
  <c r="P4" i="1" s="1"/>
  <c r="R3" i="1"/>
  <c r="Q3" i="1"/>
  <c r="N3" i="1"/>
  <c r="L3" i="1"/>
  <c r="K3" i="1"/>
  <c r="J3" i="1"/>
  <c r="O7" i="1" l="1"/>
  <c r="P7" i="1" s="1"/>
  <c r="O5" i="1"/>
  <c r="P5" i="1" s="1"/>
  <c r="O16" i="1"/>
  <c r="P16" i="1" s="1"/>
  <c r="M3" i="1"/>
  <c r="O3" i="1" s="1"/>
  <c r="M9" i="1"/>
  <c r="O9" i="1" s="1"/>
  <c r="P9" i="1" s="1"/>
  <c r="M13" i="1"/>
  <c r="O13" i="1" s="1"/>
  <c r="P13" i="1" s="1"/>
  <c r="M17" i="1"/>
  <c r="O17" i="1" s="1"/>
  <c r="P17" i="1" s="1"/>
  <c r="P3" i="1" l="1"/>
  <c r="S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2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 xml:space="preserve">No momento da recisão o trabalhador pode ter uma férias vencida e mais alguns meses que deve ser lançado nas proporocionais
</t>
        </r>
      </text>
    </comment>
    <comment ref="T9" authorId="0" shapeId="0" xr:uid="{00000000-0006-0000-0000-000002000000}">
      <text>
        <r>
          <rPr>
            <sz val="9"/>
            <color rgb="FF000000"/>
            <rFont val="Tahoma"/>
            <family val="2"/>
            <charset val="1"/>
          </rPr>
          <t>Verificar o Percentual da planilha de cada contrato</t>
        </r>
      </text>
    </comment>
  </commentList>
</comments>
</file>

<file path=xl/sharedStrings.xml><?xml version="1.0" encoding="utf-8"?>
<sst xmlns="http://schemas.openxmlformats.org/spreadsheetml/2006/main" count="40" uniqueCount="37">
  <si>
    <t>DATA DE ADMISSÃO</t>
  </si>
  <si>
    <t>AVOS</t>
  </si>
  <si>
    <t>VALOR DAS FÉRIAS</t>
  </si>
  <si>
    <t>ADICIONAL DE FÉRIAS</t>
  </si>
  <si>
    <t>13º + FÉR e 1/3+ INC SUB 2.2</t>
  </si>
  <si>
    <t>NOME DO EMPREGADO</t>
  </si>
  <si>
    <t>CARGO/FUNÇÃO</t>
  </si>
  <si>
    <t>NA EMPRESA</t>
  </si>
  <si>
    <t>NO ORGÃO</t>
  </si>
  <si>
    <t>DESLIGAMENTO NO ÓRGÃO</t>
  </si>
  <si>
    <t>REMUNERAÇÃO</t>
  </si>
  <si>
    <t>13°</t>
  </si>
  <si>
    <t>FÉRIAS VENCIDAS</t>
  </si>
  <si>
    <t>FÉRIAS PROPORCIONAL</t>
  </si>
  <si>
    <t>13º PROPORCIONAL</t>
  </si>
  <si>
    <t xml:space="preserve"> FÉRIAS VENCIDAS</t>
  </si>
  <si>
    <t>1/3 FÉRIAS VENCIDAS</t>
  </si>
  <si>
    <t>1/3 FÉRIAS PROPORCIONAL</t>
  </si>
  <si>
    <t>TOTAL DAS VERBAS</t>
  </si>
  <si>
    <t>INCIDÊNCIA DO SUB. 2.2</t>
  </si>
  <si>
    <t>Dias trabalhados</t>
  </si>
  <si>
    <t>MULTA DE FGTS 5%</t>
  </si>
  <si>
    <t>TOTAL GERAL</t>
  </si>
  <si>
    <t>INCIDÊNCIA SUBMÓDULO 2.2</t>
  </si>
  <si>
    <t>RAT</t>
  </si>
  <si>
    <t>PERCENTUAL DO SUBMÓDULO 2.2</t>
  </si>
  <si>
    <t>Dados</t>
  </si>
  <si>
    <t>Soma -  FÉRIAS VENCIDAS</t>
  </si>
  <si>
    <t>Soma - FÉRIAS PROPORCIONAL2</t>
  </si>
  <si>
    <t>Soma - 1/3 FÉRIAS VENCIDAS</t>
  </si>
  <si>
    <t>Soma - 1/3 FÉRIAS PROPORCIONAL</t>
  </si>
  <si>
    <t>Soma - TOTAL DAS VERBAS</t>
  </si>
  <si>
    <t>Soma - INCIDÊNCIA DO SUB. 2.2</t>
  </si>
  <si>
    <t>Soma - MULTA DE FGTS 5%</t>
  </si>
  <si>
    <t>Soma - TOTAL GERAL</t>
  </si>
  <si>
    <t>(vazio)</t>
  </si>
  <si>
    <t>Total Resultado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</si>
</sst>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&quot;R$ &quot;* #,##0.00_-;&quot;-R$ &quot;* #,##0.00_-;_-&quot;R$ &quot;* \-??_-;_-@_-"/>
  </numFmts>
  <fonts count="7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9"/>
      <color rgb="FF000000"/>
      <name val="Tahoma"/>
      <family val="2"/>
      <charset val="1"/>
    </font>
    <font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00FF00"/>
        <bgColor rgb="FF33CCCC"/>
      </patternFill>
    </fill>
    <fill>
      <patternFill patternType="solid">
        <fgColor rgb="FF00FFFF"/>
        <bgColor rgb="FF00FFFF"/>
      </patternFill>
    </fill>
    <fill>
      <patternFill patternType="solid">
        <fgColor rgb="FFE6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B8FF"/>
        <bgColor rgb="FF33CCCC"/>
      </patternFill>
    </fill>
    <fill>
      <patternFill patternType="solid">
        <fgColor rgb="FF9999FF"/>
        <bgColor rgb="FFCC99FF"/>
      </patternFill>
    </fill>
    <fill>
      <patternFill patternType="solid">
        <fgColor rgb="FFFF0000"/>
        <bgColor rgb="FF993300"/>
      </patternFill>
    </fill>
  </fills>
  <borders count="2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165" fontId="6" fillId="0" borderId="0" applyBorder="0" applyProtection="0"/>
    <xf numFmtId="9" fontId="6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6" fillId="0" borderId="0" applyBorder="0" applyProtection="0">
      <alignment horizontal="left"/>
    </xf>
    <xf numFmtId="0" fontId="1" fillId="0" borderId="0" applyBorder="0" applyProtection="0">
      <alignment horizontal="left"/>
    </xf>
    <xf numFmtId="0" fontId="1" fillId="0" borderId="0" applyBorder="0" applyProtection="0"/>
  </cellStyleXfs>
  <cellXfs count="49">
    <xf numFmtId="0" fontId="0" fillId="0" borderId="0" xfId="0"/>
    <xf numFmtId="10" fontId="4" fillId="8" borderId="9" xfId="2" applyNumberFormat="1" applyFont="1" applyFill="1" applyBorder="1" applyAlignment="1" applyProtection="1">
      <alignment horizontal="center"/>
      <protection locked="0"/>
    </xf>
    <xf numFmtId="0" fontId="1" fillId="0" borderId="8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>
      <alignment horizontal="center" wrapText="1"/>
    </xf>
    <xf numFmtId="0" fontId="0" fillId="2" borderId="0" xfId="0" applyFill="1" applyProtection="1">
      <protection locked="0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Protection="1">
      <protection locked="0"/>
    </xf>
    <xf numFmtId="164" fontId="0" fillId="0" borderId="2" xfId="0" applyNumberFormat="1" applyBorder="1" applyProtection="1">
      <protection locked="0"/>
    </xf>
    <xf numFmtId="165" fontId="6" fillId="0" borderId="2" xfId="1" applyBorder="1" applyProtection="1">
      <protection locked="0"/>
    </xf>
    <xf numFmtId="1" fontId="0" fillId="3" borderId="2" xfId="0" applyNumberFormat="1" applyFill="1" applyBorder="1" applyAlignment="1" applyProtection="1">
      <alignment horizontal="center"/>
      <protection locked="0"/>
    </xf>
    <xf numFmtId="1" fontId="6" fillId="4" borderId="2" xfId="1" applyNumberFormat="1" applyFill="1" applyBorder="1" applyAlignment="1" applyProtection="1">
      <alignment horizontal="center"/>
      <protection locked="0"/>
    </xf>
    <xf numFmtId="1" fontId="0" fillId="5" borderId="2" xfId="0" applyNumberFormat="1" applyFill="1" applyBorder="1" applyAlignment="1" applyProtection="1">
      <alignment horizontal="center"/>
      <protection locked="0"/>
    </xf>
    <xf numFmtId="165" fontId="6" fillId="3" borderId="2" xfId="1" applyFill="1" applyBorder="1" applyProtection="1"/>
    <xf numFmtId="165" fontId="6" fillId="4" borderId="2" xfId="1" applyFill="1" applyBorder="1" applyProtection="1"/>
    <xf numFmtId="165" fontId="6" fillId="5" borderId="2" xfId="1" applyFill="1" applyBorder="1" applyProtection="1"/>
    <xf numFmtId="165" fontId="6" fillId="6" borderId="2" xfId="1" applyFill="1" applyBorder="1" applyProtection="1"/>
    <xf numFmtId="0" fontId="0" fillId="7" borderId="2" xfId="0" applyFill="1" applyBorder="1"/>
    <xf numFmtId="165" fontId="6" fillId="7" borderId="2" xfId="1" applyFill="1" applyBorder="1" applyProtection="1"/>
    <xf numFmtId="165" fontId="6" fillId="2" borderId="2" xfId="1" applyFill="1" applyBorder="1" applyProtection="1"/>
    <xf numFmtId="0" fontId="3" fillId="2" borderId="4" xfId="0" applyFont="1" applyFill="1" applyBorder="1" applyAlignment="1">
      <alignment horizontal="center"/>
    </xf>
    <xf numFmtId="9" fontId="3" fillId="2" borderId="5" xfId="0" applyNumberFormat="1" applyFont="1" applyFill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10" fontId="1" fillId="0" borderId="5" xfId="2" applyNumberFormat="1" applyFont="1" applyBorder="1" applyAlignment="1" applyProtection="1">
      <alignment horizontal="center"/>
    </xf>
    <xf numFmtId="0" fontId="0" fillId="0" borderId="6" xfId="0" applyBorder="1"/>
    <xf numFmtId="0" fontId="0" fillId="0" borderId="7" xfId="0" applyBorder="1"/>
    <xf numFmtId="1" fontId="0" fillId="4" borderId="2" xfId="0" applyNumberFormat="1" applyFill="1" applyBorder="1" applyAlignment="1" applyProtection="1">
      <alignment horizontal="center"/>
      <protection locked="0"/>
    </xf>
    <xf numFmtId="0" fontId="6" fillId="0" borderId="10" xfId="3" applyBorder="1"/>
    <xf numFmtId="0" fontId="6" fillId="0" borderId="11" xfId="5" applyBorder="1"/>
    <xf numFmtId="0" fontId="6" fillId="0" borderId="12" xfId="3" applyBorder="1"/>
    <xf numFmtId="0" fontId="6" fillId="0" borderId="13" xfId="3" applyBorder="1"/>
    <xf numFmtId="0" fontId="6" fillId="0" borderId="14" xfId="5" applyBorder="1"/>
    <xf numFmtId="0" fontId="6" fillId="0" borderId="15" xfId="6" applyBorder="1">
      <alignment horizontal="left"/>
    </xf>
    <xf numFmtId="0" fontId="6" fillId="0" borderId="16" xfId="6" applyBorder="1">
      <alignment horizontal="left"/>
    </xf>
    <xf numFmtId="0" fontId="6" fillId="0" borderId="17" xfId="6" applyBorder="1">
      <alignment horizontal="left"/>
    </xf>
    <xf numFmtId="0" fontId="6" fillId="0" borderId="18" xfId="6" applyBorder="1">
      <alignment horizontal="left"/>
    </xf>
    <xf numFmtId="165" fontId="6" fillId="0" borderId="19" xfId="4" applyNumberFormat="1" applyBorder="1"/>
    <xf numFmtId="165" fontId="6" fillId="0" borderId="20" xfId="4" applyNumberFormat="1" applyBorder="1"/>
    <xf numFmtId="165" fontId="6" fillId="0" borderId="21" xfId="4" applyNumberFormat="1" applyBorder="1"/>
    <xf numFmtId="0" fontId="1" fillId="0" borderId="22" xfId="7" applyBorder="1">
      <alignment horizontal="left"/>
    </xf>
    <xf numFmtId="165" fontId="1" fillId="0" borderId="23" xfId="8" applyNumberFormat="1" applyBorder="1"/>
    <xf numFmtId="165" fontId="1" fillId="0" borderId="24" xfId="8" applyNumberFormat="1" applyBorder="1"/>
    <xf numFmtId="165" fontId="1" fillId="0" borderId="25" xfId="8" applyNumberFormat="1" applyBorder="1"/>
  </cellXfs>
  <cellStyles count="9">
    <cellStyle name="Campo da tabela dinâmica" xfId="5" xr:uid="{00000000-0005-0000-0000-000008000000}"/>
    <cellStyle name="Canto da tabela dinâmica" xfId="3" xr:uid="{00000000-0005-0000-0000-000006000000}"/>
    <cellStyle name="Categoria da tabela dinâmica" xfId="6" xr:uid="{00000000-0005-0000-0000-000009000000}"/>
    <cellStyle name="Moeda" xfId="1" builtinId="4"/>
    <cellStyle name="Normal" xfId="0" builtinId="0"/>
    <cellStyle name="Porcentagem" xfId="2" builtinId="5"/>
    <cellStyle name="Resultado da tabela dinâmica" xfId="8" xr:uid="{00000000-0005-0000-0000-00000B000000}"/>
    <cellStyle name="Título da tabela dinâmica" xfId="7" xr:uid="{00000000-0005-0000-0000-00000A000000}"/>
    <cellStyle name="Valor da tabela dinâmica" xfId="4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E6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8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790575</xdr:colOff>
      <xdr:row>49</xdr:row>
      <xdr:rowOff>19050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C8DFBE1D-0673-5609-C71C-47BD16A5B00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790575</xdr:colOff>
      <xdr:row>49</xdr:row>
      <xdr:rowOff>19050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CF86FEFE-8B0C-31EA-A731-92DB82D35F01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Date="0" createdVersion="3" recordCount="20" xr:uid="{00000000-000A-0000-FFFF-FFFF01000000}">
  <cacheSource type="worksheet">
    <worksheetSource ref="A2:S22" sheet="Verbas Recisórias"/>
  </cacheSource>
  <cacheFields count="19">
    <cacheField name="NOME DO EMPREGADO" numFmtId="0">
      <sharedItems containsString="0" containsBlank="1" count="1">
        <m/>
      </sharedItems>
    </cacheField>
    <cacheField name="CARGO/FUNÇÃO" numFmtId="0">
      <sharedItems containsString="0" containsBlank="1" count="1">
        <m/>
      </sharedItems>
    </cacheField>
    <cacheField name="NA EMPRESA" numFmtId="0">
      <sharedItems containsNonDate="0" containsDate="1" containsString="0" containsBlank="1" minDate="2017-01-01T00:00:00" maxDate="2017-01-01T00:00:00" count="2">
        <d v="2017-01-01T00:00:00"/>
        <m/>
      </sharedItems>
    </cacheField>
    <cacheField name="NO ORGÃO" numFmtId="0">
      <sharedItems containsNonDate="0" containsDate="1" containsString="0" containsBlank="1" minDate="2017-01-01T00:00:00" maxDate="2017-01-01T00:00:00" count="2">
        <d v="2017-01-01T00:00:00"/>
        <m/>
      </sharedItems>
    </cacheField>
    <cacheField name="DESLIGAMENTO NO ÓRGÃO" numFmtId="0">
      <sharedItems containsNonDate="0" containsDate="1" containsString="0" containsBlank="1" minDate="2018-01-01T00:00:00" maxDate="2018-01-01T00:00:00" count="2">
        <d v="2018-01-01T00:00:00"/>
        <m/>
      </sharedItems>
    </cacheField>
    <cacheField name="REMUNERAÇÃO" numFmtId="0">
      <sharedItems containsString="0" containsBlank="1" containsNumber="1" containsInteger="1" minValue="1000" maxValue="1000" count="2">
        <n v="1000"/>
        <m/>
      </sharedItems>
    </cacheField>
    <cacheField name="13°" numFmtId="0">
      <sharedItems containsString="0" containsBlank="1" containsNumber="1" containsInteger="1" minValue="11" maxValue="11" count="2">
        <n v="11"/>
        <m/>
      </sharedItems>
    </cacheField>
    <cacheField name="FÉRIAS VENCIDAS" numFmtId="0">
      <sharedItems containsString="0" containsBlank="1" containsNumber="1" containsInteger="1" minValue="12" maxValue="12" count="2">
        <n v="12"/>
        <m/>
      </sharedItems>
    </cacheField>
    <cacheField name="FÉRIAS PROPORCIONAL" numFmtId="0">
      <sharedItems containsString="0" containsBlank="1" containsNumber="1" containsInteger="1" minValue="10" maxValue="10" count="2">
        <n v="10"/>
        <m/>
      </sharedItems>
    </cacheField>
    <cacheField name="13º PROPORCIONAL" numFmtId="0">
      <sharedItems containsSemiMixedTypes="0" containsString="0" containsNumber="1" minValue="0" maxValue="916.66666666666697" count="2">
        <n v="0"/>
        <n v="916.66666666666697"/>
      </sharedItems>
    </cacheField>
    <cacheField name=" FÉRIAS VENCIDAS" numFmtId="0">
      <sharedItems containsSemiMixedTypes="0" containsString="0" containsNumber="1" containsInteger="1" minValue="0" maxValue="1000" count="2">
        <n v="0"/>
        <n v="1000"/>
      </sharedItems>
    </cacheField>
    <cacheField name="FÉRIAS PROPORCIONAL2" numFmtId="0">
      <sharedItems containsSemiMixedTypes="0" containsString="0" containsNumber="1" minValue="0" maxValue="833.33333333333303" count="2">
        <n v="0"/>
        <n v="833.33333333333303"/>
      </sharedItems>
    </cacheField>
    <cacheField name="1/3 FÉRIAS VENCIDAS" numFmtId="0">
      <sharedItems containsSemiMixedTypes="0" containsString="0" containsNumber="1" minValue="0" maxValue="333.33333333333297" count="2">
        <n v="0"/>
        <n v="333.33333333333297"/>
      </sharedItems>
    </cacheField>
    <cacheField name="1/3 FÉRIAS PROPORCIONAL" numFmtId="0">
      <sharedItems containsSemiMixedTypes="0" containsString="0" containsNumber="1" minValue="0" maxValue="277.777777777778" count="2">
        <n v="0"/>
        <n v="277.777777777778"/>
      </sharedItems>
    </cacheField>
    <cacheField name="TOTAL DAS VERBAS" numFmtId="0">
      <sharedItems containsSemiMixedTypes="0" containsString="0" containsNumber="1" minValue="0" maxValue="3361.1111111111099" count="2">
        <n v="0"/>
        <n v="3361.1111111111099"/>
      </sharedItems>
    </cacheField>
    <cacheField name="INCIDÊNCIA DO SUB. 2.2" numFmtId="0">
      <sharedItems containsSemiMixedTypes="0" containsString="0" containsNumber="1" minValue="0" maxValue="1236.8888888888901" count="2">
        <n v="0"/>
        <n v="1236.8888888888901"/>
      </sharedItems>
    </cacheField>
    <cacheField name="Dias trabalhados" numFmtId="0">
      <sharedItems containsSemiMixedTypes="0" containsString="0" containsNumber="1" containsInteger="1" minValue="0" maxValue="365" count="2">
        <n v="0"/>
        <n v="365"/>
      </sharedItems>
    </cacheField>
    <cacheField name="MULTA DE FGTS 5%" numFmtId="0">
      <sharedItems containsSemiMixedTypes="0" containsString="0" containsNumber="1" minValue="0" maxValue="608.33333333333303" count="2">
        <n v="0"/>
        <n v="608.33333333333303"/>
      </sharedItems>
    </cacheField>
    <cacheField name="TOTAL GERAL" numFmtId="0">
      <sharedItems containsString="0" containsBlank="1" containsNumber="1" minValue="5206.3333333333303" maxValue="5206.3333333333303" count="2">
        <n v="5206.333333333330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x v="0"/>
    <x v="0"/>
    <x v="0"/>
    <x v="0"/>
    <x v="0"/>
    <x v="0"/>
    <x v="1"/>
    <x v="1"/>
    <x v="1"/>
    <x v="1"/>
    <x v="1"/>
    <x v="1"/>
    <x v="1"/>
    <x v="1"/>
    <x v="1"/>
    <x v="0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DataPilot1" cacheId="1" applyNumberFormats="0" applyBorderFormats="0" applyFontFormats="0" applyPatternFormats="0" applyAlignmentFormats="0" applyWidthHeightFormats="0" dataCaption="Values" itemPrintTitles="1" indent="0" compact="0" compactData="0">
  <location ref="A1:I4" firstHeaderRow="1" firstDataRow="2" firstDataCol="1"/>
  <pivotFields count="19">
    <pivotField axis="axisRow" compact="0" outline="0" showAll="0" defaultSubtotal="0">
      <items count="1">
        <item x="0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showAll="0"/>
    <pivotField dataField="1" compact="0" outline="0" showAll="0"/>
    <pivotField dataField="1" compact="0" outline="0" showAll="0"/>
  </pivotFields>
  <rowFields count="1">
    <field x="0"/>
  </rowFields>
  <colFields count="1">
    <field x="-2"/>
  </colFields>
  <dataFields count="8">
    <dataField name="" fld="10" baseField="0" baseItem="0"/>
    <dataField name="" fld="11" baseField="0" baseItem="0"/>
    <dataField name="" fld="12" baseField="0" baseItem="0"/>
    <dataField name="" fld="13" baseField="0" baseItem="0"/>
    <dataField name="" fld="14" baseField="0" baseItem="0"/>
    <dataField name="" fld="15" baseField="0" baseItem="0"/>
    <dataField name="" fld="17" baseField="0" baseItem="0"/>
    <dataField name="" fld="18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22"/>
  <sheetViews>
    <sheetView tabSelected="1" zoomScaleNormal="100" workbookViewId="0"/>
  </sheetViews>
  <sheetFormatPr defaultRowHeight="15" x14ac:dyDescent="0.25"/>
  <cols>
    <col min="1" max="1" width="37.5703125" style="7" customWidth="1"/>
    <col min="2" max="2" width="29.42578125" style="7" customWidth="1"/>
    <col min="3" max="3" width="15.5703125" style="7" customWidth="1"/>
    <col min="4" max="4" width="10.7109375" style="7" customWidth="1"/>
    <col min="5" max="5" width="16.5703125" style="7" customWidth="1"/>
    <col min="6" max="6" width="14.85546875" style="7" customWidth="1"/>
    <col min="7" max="7" width="6.28515625" style="7" customWidth="1"/>
    <col min="8" max="8" width="16" style="7" customWidth="1"/>
    <col min="9" max="9" width="21.42578125" style="7" customWidth="1"/>
    <col min="10" max="10" width="22.140625" style="7" customWidth="1"/>
    <col min="11" max="11" width="12.85546875" style="7" customWidth="1"/>
    <col min="12" max="12" width="14.85546875" style="7" customWidth="1"/>
    <col min="13" max="13" width="14.140625" style="7" customWidth="1"/>
    <col min="14" max="14" width="14.7109375" style="7" customWidth="1"/>
    <col min="15" max="16" width="12.85546875" style="7" customWidth="1"/>
    <col min="17" max="17" width="11.5703125" style="7"/>
    <col min="18" max="18" width="14.5703125" style="7" customWidth="1"/>
    <col min="19" max="20" width="12.85546875" style="7" customWidth="1"/>
    <col min="21" max="21" width="32" style="7" customWidth="1"/>
    <col min="22" max="22" width="31" style="7" customWidth="1"/>
    <col min="23" max="1025" width="8.42578125" style="7" customWidth="1"/>
  </cols>
  <sheetData>
    <row r="1" spans="1:21" ht="13.9" customHeight="1" x14ac:dyDescent="0.25">
      <c r="A1" s="8"/>
      <c r="B1" s="8"/>
      <c r="C1" s="6" t="s">
        <v>0</v>
      </c>
      <c r="D1" s="6"/>
      <c r="E1" s="8"/>
      <c r="F1" s="8"/>
      <c r="G1" s="6" t="s">
        <v>1</v>
      </c>
      <c r="H1" s="6"/>
      <c r="I1" s="6"/>
      <c r="J1" s="8"/>
      <c r="K1" s="5" t="s">
        <v>2</v>
      </c>
      <c r="L1" s="5"/>
      <c r="M1" s="5" t="s">
        <v>3</v>
      </c>
      <c r="N1" s="5"/>
      <c r="O1" s="4" t="s">
        <v>4</v>
      </c>
      <c r="P1" s="4"/>
      <c r="Q1" s="8"/>
      <c r="R1" s="8"/>
      <c r="S1" s="8"/>
      <c r="T1" s="11"/>
      <c r="U1" s="11"/>
    </row>
    <row r="2" spans="1:21" ht="30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10" t="s">
        <v>14</v>
      </c>
      <c r="K2" s="10" t="s">
        <v>15</v>
      </c>
      <c r="L2" s="10" t="s">
        <v>13</v>
      </c>
      <c r="M2" s="10" t="s">
        <v>16</v>
      </c>
      <c r="N2" s="10" t="s">
        <v>17</v>
      </c>
      <c r="O2" s="10" t="s">
        <v>18</v>
      </c>
      <c r="P2" s="10" t="s">
        <v>19</v>
      </c>
      <c r="Q2" s="12" t="s">
        <v>20</v>
      </c>
      <c r="R2" s="10" t="s">
        <v>21</v>
      </c>
      <c r="S2" s="10" t="s">
        <v>22</v>
      </c>
      <c r="T2" s="3" t="s">
        <v>23</v>
      </c>
      <c r="U2" s="3"/>
    </row>
    <row r="3" spans="1:21" x14ac:dyDescent="0.25">
      <c r="A3" s="13"/>
      <c r="B3" s="13"/>
      <c r="C3" s="14">
        <v>42736</v>
      </c>
      <c r="D3" s="14">
        <v>42736</v>
      </c>
      <c r="E3" s="14">
        <v>43101</v>
      </c>
      <c r="F3" s="15">
        <v>1000</v>
      </c>
      <c r="G3" s="16">
        <v>11</v>
      </c>
      <c r="H3" s="17">
        <v>12</v>
      </c>
      <c r="I3" s="18">
        <v>10</v>
      </c>
      <c r="J3" s="19">
        <f t="shared" ref="J3:J22" si="0">(F3/12)*G3</f>
        <v>916.66666666666663</v>
      </c>
      <c r="K3" s="20">
        <f t="shared" ref="K3:K22" si="1">(F3/12)*H3</f>
        <v>1000</v>
      </c>
      <c r="L3" s="21">
        <f t="shared" ref="L3:L22" si="2">(F3/12)*I3</f>
        <v>833.33333333333326</v>
      </c>
      <c r="M3" s="20">
        <f t="shared" ref="M3:M22" si="3">K3/3</f>
        <v>333.33333333333331</v>
      </c>
      <c r="N3" s="21">
        <f t="shared" ref="N3:N22" si="4">L3/3</f>
        <v>277.77777777777777</v>
      </c>
      <c r="O3" s="22">
        <f t="shared" ref="O3:O22" si="5">SUM(J3:N3)</f>
        <v>3361.1111111111113</v>
      </c>
      <c r="P3" s="22">
        <f t="shared" ref="P3:P22" si="6">$T$9*O3</f>
        <v>1236.8888888888889</v>
      </c>
      <c r="Q3" s="23">
        <f t="shared" ref="Q3:Q22" si="7">E3-D3</f>
        <v>365</v>
      </c>
      <c r="R3" s="24">
        <f t="shared" ref="R3:R22" si="8">((F3/30)*(Q3)*0.05)</f>
        <v>608.33333333333337</v>
      </c>
      <c r="S3" s="25">
        <f>R3+O3+P3</f>
        <v>5206.3333333333339</v>
      </c>
      <c r="T3" s="26" t="s">
        <v>24</v>
      </c>
      <c r="U3" s="27" t="s">
        <v>25</v>
      </c>
    </row>
    <row r="4" spans="1:21" x14ac:dyDescent="0.25">
      <c r="B4" s="13"/>
      <c r="C4" s="14"/>
      <c r="D4" s="14"/>
      <c r="E4" s="14"/>
      <c r="F4" s="15"/>
      <c r="G4" s="16"/>
      <c r="H4" s="17"/>
      <c r="I4" s="18"/>
      <c r="J4" s="19">
        <f t="shared" si="0"/>
        <v>0</v>
      </c>
      <c r="K4" s="20">
        <f t="shared" si="1"/>
        <v>0</v>
      </c>
      <c r="L4" s="21">
        <f t="shared" si="2"/>
        <v>0</v>
      </c>
      <c r="M4" s="20">
        <f t="shared" si="3"/>
        <v>0</v>
      </c>
      <c r="N4" s="21">
        <f t="shared" si="4"/>
        <v>0</v>
      </c>
      <c r="O4" s="22">
        <f t="shared" si="5"/>
        <v>0</v>
      </c>
      <c r="P4" s="22">
        <f t="shared" si="6"/>
        <v>0</v>
      </c>
      <c r="Q4" s="23">
        <f t="shared" si="7"/>
        <v>0</v>
      </c>
      <c r="R4" s="24">
        <f t="shared" si="8"/>
        <v>0</v>
      </c>
      <c r="S4" s="25"/>
      <c r="T4" s="28">
        <v>0.01</v>
      </c>
      <c r="U4" s="29">
        <v>0.34799999999999998</v>
      </c>
    </row>
    <row r="5" spans="1:21" x14ac:dyDescent="0.25">
      <c r="A5" s="13"/>
      <c r="B5" s="13"/>
      <c r="C5" s="14"/>
      <c r="D5" s="14"/>
      <c r="E5" s="14"/>
      <c r="F5" s="15"/>
      <c r="G5" s="16"/>
      <c r="H5" s="17"/>
      <c r="I5" s="18"/>
      <c r="J5" s="19">
        <f t="shared" si="0"/>
        <v>0</v>
      </c>
      <c r="K5" s="20">
        <f t="shared" si="1"/>
        <v>0</v>
      </c>
      <c r="L5" s="21">
        <f t="shared" si="2"/>
        <v>0</v>
      </c>
      <c r="M5" s="20">
        <f t="shared" si="3"/>
        <v>0</v>
      </c>
      <c r="N5" s="21">
        <f t="shared" si="4"/>
        <v>0</v>
      </c>
      <c r="O5" s="22">
        <f t="shared" si="5"/>
        <v>0</v>
      </c>
      <c r="P5" s="22">
        <f t="shared" si="6"/>
        <v>0</v>
      </c>
      <c r="Q5" s="23">
        <f t="shared" si="7"/>
        <v>0</v>
      </c>
      <c r="R5" s="24">
        <f t="shared" si="8"/>
        <v>0</v>
      </c>
      <c r="S5" s="25"/>
      <c r="T5" s="28">
        <v>0.02</v>
      </c>
      <c r="U5" s="29">
        <v>0.35799999999999998</v>
      </c>
    </row>
    <row r="6" spans="1:21" x14ac:dyDescent="0.25">
      <c r="B6" s="13"/>
      <c r="C6" s="14"/>
      <c r="D6" s="14"/>
      <c r="E6" s="14"/>
      <c r="F6" s="15"/>
      <c r="G6" s="16"/>
      <c r="H6" s="17"/>
      <c r="I6" s="18"/>
      <c r="J6" s="19">
        <f t="shared" si="0"/>
        <v>0</v>
      </c>
      <c r="K6" s="20">
        <f t="shared" si="1"/>
        <v>0</v>
      </c>
      <c r="L6" s="21">
        <f t="shared" si="2"/>
        <v>0</v>
      </c>
      <c r="M6" s="20">
        <f t="shared" si="3"/>
        <v>0</v>
      </c>
      <c r="N6" s="21">
        <f t="shared" si="4"/>
        <v>0</v>
      </c>
      <c r="O6" s="22">
        <f t="shared" si="5"/>
        <v>0</v>
      </c>
      <c r="P6" s="22">
        <f t="shared" si="6"/>
        <v>0</v>
      </c>
      <c r="Q6" s="23">
        <f t="shared" si="7"/>
        <v>0</v>
      </c>
      <c r="R6" s="24">
        <f t="shared" si="8"/>
        <v>0</v>
      </c>
      <c r="S6" s="25"/>
      <c r="T6" s="28">
        <v>0.03</v>
      </c>
      <c r="U6" s="29">
        <v>0.36799999999999999</v>
      </c>
    </row>
    <row r="7" spans="1:21" x14ac:dyDescent="0.25">
      <c r="A7" s="13"/>
      <c r="B7" s="13"/>
      <c r="C7" s="14"/>
      <c r="D7" s="14"/>
      <c r="E7" s="14"/>
      <c r="F7" s="15"/>
      <c r="G7" s="16"/>
      <c r="H7" s="17"/>
      <c r="I7" s="18"/>
      <c r="J7" s="19">
        <f t="shared" si="0"/>
        <v>0</v>
      </c>
      <c r="K7" s="20">
        <f t="shared" si="1"/>
        <v>0</v>
      </c>
      <c r="L7" s="21">
        <f t="shared" si="2"/>
        <v>0</v>
      </c>
      <c r="M7" s="20">
        <f t="shared" si="3"/>
        <v>0</v>
      </c>
      <c r="N7" s="21">
        <f t="shared" si="4"/>
        <v>0</v>
      </c>
      <c r="O7" s="22">
        <f t="shared" si="5"/>
        <v>0</v>
      </c>
      <c r="P7" s="22">
        <f t="shared" si="6"/>
        <v>0</v>
      </c>
      <c r="Q7" s="23">
        <f t="shared" si="7"/>
        <v>0</v>
      </c>
      <c r="R7" s="24">
        <f t="shared" si="8"/>
        <v>0</v>
      </c>
      <c r="S7" s="25"/>
      <c r="T7" s="30"/>
      <c r="U7" s="31"/>
    </row>
    <row r="8" spans="1:21" x14ac:dyDescent="0.25">
      <c r="A8" s="13"/>
      <c r="B8" s="13"/>
      <c r="C8" s="14"/>
      <c r="D8" s="14"/>
      <c r="E8" s="14"/>
      <c r="F8" s="15"/>
      <c r="G8" s="16"/>
      <c r="H8" s="17"/>
      <c r="I8" s="18"/>
      <c r="J8" s="19">
        <f t="shared" si="0"/>
        <v>0</v>
      </c>
      <c r="K8" s="20">
        <f t="shared" si="1"/>
        <v>0</v>
      </c>
      <c r="L8" s="21">
        <f t="shared" si="2"/>
        <v>0</v>
      </c>
      <c r="M8" s="20">
        <f t="shared" si="3"/>
        <v>0</v>
      </c>
      <c r="N8" s="21">
        <f t="shared" si="4"/>
        <v>0</v>
      </c>
      <c r="O8" s="22">
        <f t="shared" si="5"/>
        <v>0</v>
      </c>
      <c r="P8" s="22">
        <f t="shared" si="6"/>
        <v>0</v>
      </c>
      <c r="Q8" s="23">
        <f t="shared" si="7"/>
        <v>0</v>
      </c>
      <c r="R8" s="24">
        <f t="shared" si="8"/>
        <v>0</v>
      </c>
      <c r="S8" s="25"/>
      <c r="T8" s="2" t="s">
        <v>25</v>
      </c>
      <c r="U8" s="2"/>
    </row>
    <row r="9" spans="1:21" x14ac:dyDescent="0.25">
      <c r="A9" s="13"/>
      <c r="B9" s="13"/>
      <c r="C9" s="14"/>
      <c r="D9" s="14"/>
      <c r="E9" s="14"/>
      <c r="F9" s="15"/>
      <c r="G9" s="16"/>
      <c r="H9" s="17"/>
      <c r="I9" s="18"/>
      <c r="J9" s="19">
        <f t="shared" si="0"/>
        <v>0</v>
      </c>
      <c r="K9" s="20">
        <f t="shared" si="1"/>
        <v>0</v>
      </c>
      <c r="L9" s="21">
        <f t="shared" si="2"/>
        <v>0</v>
      </c>
      <c r="M9" s="20">
        <f t="shared" si="3"/>
        <v>0</v>
      </c>
      <c r="N9" s="21">
        <f t="shared" si="4"/>
        <v>0</v>
      </c>
      <c r="O9" s="22">
        <f t="shared" si="5"/>
        <v>0</v>
      </c>
      <c r="P9" s="22">
        <f t="shared" si="6"/>
        <v>0</v>
      </c>
      <c r="Q9" s="23">
        <f t="shared" si="7"/>
        <v>0</v>
      </c>
      <c r="R9" s="24">
        <f t="shared" si="8"/>
        <v>0</v>
      </c>
      <c r="S9" s="25"/>
      <c r="T9" s="1">
        <v>0.36799999999999999</v>
      </c>
      <c r="U9" s="1"/>
    </row>
    <row r="10" spans="1:21" x14ac:dyDescent="0.25">
      <c r="A10" s="13"/>
      <c r="B10" s="13"/>
      <c r="C10" s="14"/>
      <c r="D10" s="14"/>
      <c r="E10" s="14"/>
      <c r="F10" s="15"/>
      <c r="G10" s="16"/>
      <c r="H10" s="17"/>
      <c r="I10" s="18"/>
      <c r="J10" s="19">
        <f t="shared" si="0"/>
        <v>0</v>
      </c>
      <c r="K10" s="20">
        <f t="shared" si="1"/>
        <v>0</v>
      </c>
      <c r="L10" s="21">
        <f t="shared" si="2"/>
        <v>0</v>
      </c>
      <c r="M10" s="20">
        <f t="shared" si="3"/>
        <v>0</v>
      </c>
      <c r="N10" s="21">
        <f t="shared" si="4"/>
        <v>0</v>
      </c>
      <c r="O10" s="22">
        <f t="shared" si="5"/>
        <v>0</v>
      </c>
      <c r="P10" s="22">
        <f t="shared" si="6"/>
        <v>0</v>
      </c>
      <c r="Q10" s="23">
        <f t="shared" si="7"/>
        <v>0</v>
      </c>
      <c r="R10" s="24">
        <f t="shared" si="8"/>
        <v>0</v>
      </c>
      <c r="S10" s="25"/>
      <c r="T10" s="1"/>
      <c r="U10" s="1"/>
    </row>
    <row r="11" spans="1:21" x14ac:dyDescent="0.25">
      <c r="A11" s="13"/>
      <c r="B11" s="13"/>
      <c r="C11" s="14"/>
      <c r="D11" s="14"/>
      <c r="E11" s="14"/>
      <c r="F11" s="15"/>
      <c r="G11" s="16"/>
      <c r="H11" s="17"/>
      <c r="I11" s="18"/>
      <c r="J11" s="19">
        <f t="shared" si="0"/>
        <v>0</v>
      </c>
      <c r="K11" s="20">
        <f t="shared" si="1"/>
        <v>0</v>
      </c>
      <c r="L11" s="21">
        <f t="shared" si="2"/>
        <v>0</v>
      </c>
      <c r="M11" s="20">
        <f t="shared" si="3"/>
        <v>0</v>
      </c>
      <c r="N11" s="21">
        <f t="shared" si="4"/>
        <v>0</v>
      </c>
      <c r="O11" s="22">
        <f t="shared" si="5"/>
        <v>0</v>
      </c>
      <c r="P11" s="22">
        <f t="shared" si="6"/>
        <v>0</v>
      </c>
      <c r="Q11" s="23">
        <f t="shared" si="7"/>
        <v>0</v>
      </c>
      <c r="R11" s="24">
        <f t="shared" si="8"/>
        <v>0</v>
      </c>
      <c r="S11" s="25"/>
    </row>
    <row r="12" spans="1:21" x14ac:dyDescent="0.25">
      <c r="A12" s="13"/>
      <c r="B12" s="13"/>
      <c r="C12" s="14"/>
      <c r="D12" s="14"/>
      <c r="E12" s="14"/>
      <c r="F12" s="15"/>
      <c r="G12" s="16"/>
      <c r="H12" s="17"/>
      <c r="I12" s="18"/>
      <c r="J12" s="19">
        <f t="shared" si="0"/>
        <v>0</v>
      </c>
      <c r="K12" s="20">
        <f t="shared" si="1"/>
        <v>0</v>
      </c>
      <c r="L12" s="21">
        <f t="shared" si="2"/>
        <v>0</v>
      </c>
      <c r="M12" s="20">
        <f t="shared" si="3"/>
        <v>0</v>
      </c>
      <c r="N12" s="21">
        <f t="shared" si="4"/>
        <v>0</v>
      </c>
      <c r="O12" s="22">
        <f t="shared" si="5"/>
        <v>0</v>
      </c>
      <c r="P12" s="22">
        <f t="shared" si="6"/>
        <v>0</v>
      </c>
      <c r="Q12" s="23">
        <f t="shared" si="7"/>
        <v>0</v>
      </c>
      <c r="R12" s="24">
        <f t="shared" si="8"/>
        <v>0</v>
      </c>
      <c r="S12" s="25"/>
    </row>
    <row r="13" spans="1:21" x14ac:dyDescent="0.25">
      <c r="A13" s="13"/>
      <c r="B13" s="13"/>
      <c r="C13" s="14"/>
      <c r="D13" s="14"/>
      <c r="E13" s="14"/>
      <c r="F13" s="15"/>
      <c r="G13" s="16"/>
      <c r="H13" s="17"/>
      <c r="I13" s="18"/>
      <c r="J13" s="19">
        <f t="shared" si="0"/>
        <v>0</v>
      </c>
      <c r="K13" s="20">
        <f t="shared" si="1"/>
        <v>0</v>
      </c>
      <c r="L13" s="21">
        <f t="shared" si="2"/>
        <v>0</v>
      </c>
      <c r="M13" s="20">
        <f t="shared" si="3"/>
        <v>0</v>
      </c>
      <c r="N13" s="21">
        <f t="shared" si="4"/>
        <v>0</v>
      </c>
      <c r="O13" s="22">
        <f t="shared" si="5"/>
        <v>0</v>
      </c>
      <c r="P13" s="22">
        <f t="shared" si="6"/>
        <v>0</v>
      </c>
      <c r="Q13" s="23">
        <f t="shared" si="7"/>
        <v>0</v>
      </c>
      <c r="R13" s="24">
        <f t="shared" si="8"/>
        <v>0</v>
      </c>
      <c r="S13" s="25"/>
    </row>
    <row r="14" spans="1:21" x14ac:dyDescent="0.25">
      <c r="A14" s="13"/>
      <c r="B14" s="13"/>
      <c r="C14" s="14"/>
      <c r="D14" s="14"/>
      <c r="E14" s="14"/>
      <c r="F14" s="15"/>
      <c r="G14" s="16"/>
      <c r="H14" s="17"/>
      <c r="I14" s="18"/>
      <c r="J14" s="19">
        <f t="shared" si="0"/>
        <v>0</v>
      </c>
      <c r="K14" s="20">
        <f t="shared" si="1"/>
        <v>0</v>
      </c>
      <c r="L14" s="21">
        <f t="shared" si="2"/>
        <v>0</v>
      </c>
      <c r="M14" s="20">
        <f t="shared" si="3"/>
        <v>0</v>
      </c>
      <c r="N14" s="21">
        <f t="shared" si="4"/>
        <v>0</v>
      </c>
      <c r="O14" s="22">
        <f t="shared" si="5"/>
        <v>0</v>
      </c>
      <c r="P14" s="22">
        <f t="shared" si="6"/>
        <v>0</v>
      </c>
      <c r="Q14" s="23">
        <f t="shared" si="7"/>
        <v>0</v>
      </c>
      <c r="R14" s="24">
        <f t="shared" si="8"/>
        <v>0</v>
      </c>
      <c r="S14" s="25"/>
    </row>
    <row r="15" spans="1:21" x14ac:dyDescent="0.25">
      <c r="A15" s="13"/>
      <c r="B15" s="13"/>
      <c r="C15" s="14"/>
      <c r="D15" s="14"/>
      <c r="E15" s="14"/>
      <c r="F15" s="15"/>
      <c r="G15" s="16"/>
      <c r="H15" s="17"/>
      <c r="I15" s="18"/>
      <c r="J15" s="19">
        <f t="shared" si="0"/>
        <v>0</v>
      </c>
      <c r="K15" s="20">
        <f t="shared" si="1"/>
        <v>0</v>
      </c>
      <c r="L15" s="21">
        <f t="shared" si="2"/>
        <v>0</v>
      </c>
      <c r="M15" s="20">
        <f t="shared" si="3"/>
        <v>0</v>
      </c>
      <c r="N15" s="21">
        <f t="shared" si="4"/>
        <v>0</v>
      </c>
      <c r="O15" s="22">
        <f t="shared" si="5"/>
        <v>0</v>
      </c>
      <c r="P15" s="22">
        <f t="shared" si="6"/>
        <v>0</v>
      </c>
      <c r="Q15" s="23">
        <f t="shared" si="7"/>
        <v>0</v>
      </c>
      <c r="R15" s="24">
        <f t="shared" si="8"/>
        <v>0</v>
      </c>
      <c r="S15" s="25"/>
    </row>
    <row r="16" spans="1:21" x14ac:dyDescent="0.25">
      <c r="A16" s="13"/>
      <c r="B16" s="13"/>
      <c r="C16" s="14"/>
      <c r="D16" s="14"/>
      <c r="E16" s="14"/>
      <c r="F16" s="15"/>
      <c r="G16" s="16"/>
      <c r="H16" s="17"/>
      <c r="I16" s="18"/>
      <c r="J16" s="19">
        <f t="shared" si="0"/>
        <v>0</v>
      </c>
      <c r="K16" s="20">
        <f t="shared" si="1"/>
        <v>0</v>
      </c>
      <c r="L16" s="21">
        <f t="shared" si="2"/>
        <v>0</v>
      </c>
      <c r="M16" s="20">
        <f t="shared" si="3"/>
        <v>0</v>
      </c>
      <c r="N16" s="21">
        <f t="shared" si="4"/>
        <v>0</v>
      </c>
      <c r="O16" s="22">
        <f t="shared" si="5"/>
        <v>0</v>
      </c>
      <c r="P16" s="22">
        <f t="shared" si="6"/>
        <v>0</v>
      </c>
      <c r="Q16" s="23">
        <f t="shared" si="7"/>
        <v>0</v>
      </c>
      <c r="R16" s="24">
        <f t="shared" si="8"/>
        <v>0</v>
      </c>
      <c r="S16" s="25"/>
    </row>
    <row r="17" spans="1:19" x14ac:dyDescent="0.25">
      <c r="A17" s="13"/>
      <c r="B17" s="13"/>
      <c r="C17" s="14"/>
      <c r="D17" s="14"/>
      <c r="E17" s="14"/>
      <c r="F17" s="15"/>
      <c r="G17" s="16"/>
      <c r="H17" s="17"/>
      <c r="I17" s="18"/>
      <c r="J17" s="19">
        <f t="shared" si="0"/>
        <v>0</v>
      </c>
      <c r="K17" s="20">
        <f t="shared" si="1"/>
        <v>0</v>
      </c>
      <c r="L17" s="21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2">
        <f t="shared" si="6"/>
        <v>0</v>
      </c>
      <c r="Q17" s="23">
        <f t="shared" si="7"/>
        <v>0</v>
      </c>
      <c r="R17" s="24">
        <f t="shared" si="8"/>
        <v>0</v>
      </c>
      <c r="S17" s="25"/>
    </row>
    <row r="18" spans="1:19" x14ac:dyDescent="0.25">
      <c r="A18" s="13"/>
      <c r="B18" s="13"/>
      <c r="C18" s="14"/>
      <c r="D18" s="14"/>
      <c r="E18" s="14"/>
      <c r="F18" s="15"/>
      <c r="G18" s="16"/>
      <c r="H18" s="17"/>
      <c r="I18" s="18"/>
      <c r="J18" s="19">
        <f t="shared" si="0"/>
        <v>0</v>
      </c>
      <c r="K18" s="20">
        <f t="shared" si="1"/>
        <v>0</v>
      </c>
      <c r="L18" s="21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2">
        <f t="shared" si="6"/>
        <v>0</v>
      </c>
      <c r="Q18" s="23">
        <f t="shared" si="7"/>
        <v>0</v>
      </c>
      <c r="R18" s="24">
        <f t="shared" si="8"/>
        <v>0</v>
      </c>
      <c r="S18" s="25"/>
    </row>
    <row r="19" spans="1:19" x14ac:dyDescent="0.25">
      <c r="A19" s="13"/>
      <c r="B19" s="13"/>
      <c r="C19" s="14"/>
      <c r="D19" s="14"/>
      <c r="E19" s="14"/>
      <c r="F19" s="15"/>
      <c r="G19" s="16"/>
      <c r="H19" s="32"/>
      <c r="I19" s="18"/>
      <c r="J19" s="19">
        <f t="shared" si="0"/>
        <v>0</v>
      </c>
      <c r="K19" s="20">
        <f t="shared" si="1"/>
        <v>0</v>
      </c>
      <c r="L19" s="21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2">
        <f t="shared" si="6"/>
        <v>0</v>
      </c>
      <c r="Q19" s="23">
        <f t="shared" si="7"/>
        <v>0</v>
      </c>
      <c r="R19" s="24">
        <f t="shared" si="8"/>
        <v>0</v>
      </c>
      <c r="S19" s="25"/>
    </row>
    <row r="20" spans="1:19" x14ac:dyDescent="0.25">
      <c r="A20" s="13"/>
      <c r="B20" s="13"/>
      <c r="C20" s="14"/>
      <c r="D20" s="14"/>
      <c r="E20" s="14"/>
      <c r="F20" s="15"/>
      <c r="G20" s="16"/>
      <c r="H20" s="32"/>
      <c r="I20" s="18"/>
      <c r="J20" s="19">
        <f t="shared" si="0"/>
        <v>0</v>
      </c>
      <c r="K20" s="20">
        <f t="shared" si="1"/>
        <v>0</v>
      </c>
      <c r="L20" s="21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2">
        <f t="shared" si="6"/>
        <v>0</v>
      </c>
      <c r="Q20" s="23">
        <f t="shared" si="7"/>
        <v>0</v>
      </c>
      <c r="R20" s="24">
        <f t="shared" si="8"/>
        <v>0</v>
      </c>
      <c r="S20" s="25"/>
    </row>
    <row r="21" spans="1:19" x14ac:dyDescent="0.25">
      <c r="A21" s="13"/>
      <c r="B21" s="13"/>
      <c r="C21" s="14"/>
      <c r="D21" s="14"/>
      <c r="E21" s="14"/>
      <c r="F21" s="15"/>
      <c r="G21" s="16"/>
      <c r="H21" s="32"/>
      <c r="I21" s="18"/>
      <c r="J21" s="19">
        <f t="shared" si="0"/>
        <v>0</v>
      </c>
      <c r="K21" s="20">
        <f t="shared" si="1"/>
        <v>0</v>
      </c>
      <c r="L21" s="21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2">
        <f t="shared" si="6"/>
        <v>0</v>
      </c>
      <c r="Q21" s="23">
        <f t="shared" si="7"/>
        <v>0</v>
      </c>
      <c r="R21" s="24">
        <f t="shared" si="8"/>
        <v>0</v>
      </c>
      <c r="S21" s="25"/>
    </row>
    <row r="22" spans="1:19" x14ac:dyDescent="0.25">
      <c r="A22" s="13"/>
      <c r="B22" s="13"/>
      <c r="C22" s="14"/>
      <c r="D22" s="14"/>
      <c r="E22" s="14"/>
      <c r="F22" s="15"/>
      <c r="G22" s="16"/>
      <c r="H22" s="32"/>
      <c r="I22" s="18"/>
      <c r="J22" s="19">
        <f t="shared" si="0"/>
        <v>0</v>
      </c>
      <c r="K22" s="20">
        <f t="shared" si="1"/>
        <v>0</v>
      </c>
      <c r="L22" s="21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2">
        <f t="shared" si="6"/>
        <v>0</v>
      </c>
      <c r="Q22" s="23">
        <f t="shared" si="7"/>
        <v>0</v>
      </c>
      <c r="R22" s="24">
        <f t="shared" si="8"/>
        <v>0</v>
      </c>
      <c r="S22" s="25"/>
    </row>
  </sheetData>
  <mergeCells count="8">
    <mergeCell ref="T2:U2"/>
    <mergeCell ref="T8:U8"/>
    <mergeCell ref="T9:U10"/>
    <mergeCell ref="C1:D1"/>
    <mergeCell ref="G1:I1"/>
    <mergeCell ref="K1:L1"/>
    <mergeCell ref="M1:N1"/>
    <mergeCell ref="O1:P1"/>
  </mergeCells>
  <pageMargins left="0.51180555555555496" right="0.51180555555555496" top="0.78749999999999998" bottom="0.78749999999999998" header="0.51180555555555496" footer="0.51180555555555496"/>
  <pageSetup paperSize="9" firstPageNumber="0" fitToHeight="10" orientation="landscape" horizontalDpi="3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zoomScaleNormal="100" workbookViewId="0"/>
  </sheetViews>
  <sheetFormatPr defaultRowHeight="15" x14ac:dyDescent="0.25"/>
  <cols>
    <col min="2" max="2" width="23.28515625" customWidth="1"/>
    <col min="3" max="3" width="29" customWidth="1"/>
    <col min="4" max="4" width="26.28515625" customWidth="1"/>
    <col min="5" max="5" width="31.28515625" customWidth="1"/>
    <col min="6" max="6" width="24" customWidth="1"/>
    <col min="7" max="7" width="28.7109375" customWidth="1"/>
    <col min="8" max="8" width="24" customWidth="1"/>
    <col min="9" max="9" width="19" customWidth="1"/>
  </cols>
  <sheetData>
    <row r="1" spans="1:9" x14ac:dyDescent="0.25">
      <c r="A1" s="33"/>
      <c r="B1" s="34" t="s">
        <v>26</v>
      </c>
      <c r="C1" s="35"/>
      <c r="D1" s="35"/>
      <c r="E1" s="35"/>
      <c r="F1" s="35"/>
      <c r="G1" s="35"/>
      <c r="H1" s="35"/>
      <c r="I1" s="36"/>
    </row>
    <row r="2" spans="1:9" x14ac:dyDescent="0.25">
      <c r="A2" s="37" t="s">
        <v>5</v>
      </c>
      <c r="B2" s="38" t="s">
        <v>27</v>
      </c>
      <c r="C2" s="39" t="s">
        <v>28</v>
      </c>
      <c r="D2" s="39" t="s">
        <v>29</v>
      </c>
      <c r="E2" s="39" t="s">
        <v>30</v>
      </c>
      <c r="F2" s="39" t="s">
        <v>31</v>
      </c>
      <c r="G2" s="39" t="s">
        <v>32</v>
      </c>
      <c r="H2" s="39" t="s">
        <v>33</v>
      </c>
      <c r="I2" s="40" t="s">
        <v>34</v>
      </c>
    </row>
    <row r="3" spans="1:9" x14ac:dyDescent="0.25">
      <c r="A3" s="41" t="s">
        <v>35</v>
      </c>
      <c r="B3" s="42">
        <v>1000</v>
      </c>
      <c r="C3" s="43">
        <v>833.33333333333303</v>
      </c>
      <c r="D3" s="43">
        <v>333.33333333333297</v>
      </c>
      <c r="E3" s="43">
        <v>277.777777777778</v>
      </c>
      <c r="F3" s="43">
        <v>3361.1111111111099</v>
      </c>
      <c r="G3" s="43">
        <v>1236.8888888888901</v>
      </c>
      <c r="H3" s="43">
        <v>608.33333333333303</v>
      </c>
      <c r="I3" s="44">
        <v>5206.3333333333303</v>
      </c>
    </row>
    <row r="4" spans="1:9" x14ac:dyDescent="0.25">
      <c r="A4" s="45" t="s">
        <v>36</v>
      </c>
      <c r="B4" s="46">
        <v>1000</v>
      </c>
      <c r="C4" s="47">
        <v>833.33333333333303</v>
      </c>
      <c r="D4" s="47">
        <v>333.33333333333297</v>
      </c>
      <c r="E4" s="47">
        <v>277.777777777778</v>
      </c>
      <c r="F4" s="47">
        <v>3361.1111111111099</v>
      </c>
      <c r="G4" s="47">
        <v>1236.8888888888901</v>
      </c>
      <c r="H4" s="47">
        <v>608.33333333333303</v>
      </c>
      <c r="I4" s="48">
        <v>5206.3333333333303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Verbas Recisórias</vt:lpstr>
      <vt:lpstr>Tabela dinâmica_Verbas Recisóri</vt:lpstr>
      <vt:lpstr>'Verbas Recisórias'!Area_de_impressao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RODRIGO SIQUEIRA GARCEZ</dc:creator>
  <dc:description/>
  <cp:lastModifiedBy>WIN 6</cp:lastModifiedBy>
  <cp:revision>11</cp:revision>
  <dcterms:created xsi:type="dcterms:W3CDTF">2017-11-20T16:47:32Z</dcterms:created>
  <dcterms:modified xsi:type="dcterms:W3CDTF">2023-06-13T18:16:49Z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